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firstSheet="2" activeTab="11"/>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2" i="21"/>
  <c r="B18"/>
  <c r="B22"/>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F23"/>
  <c r="C20"/>
  <c r="AC20" s="1"/>
  <c r="Y48"/>
  <c r="U48"/>
  <c r="Q48"/>
  <c r="M48"/>
  <c r="I48"/>
  <c r="A11" i="14"/>
  <c r="G23" i="19" l="1"/>
  <c r="F20"/>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<sst xmlns="http://schemas.openxmlformats.org/spreadsheetml/2006/main" count="2151" uniqueCount="506">
  <si>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</si>
  <si>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</si>
  <si>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</si>
  <si>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</si>
  <si>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</si>
  <si>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</si>
  <si>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</si>
  <si>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</si>
  <si>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</si>
  <si>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</si>
  <si>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</si>
  <si>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</si>
  <si>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</si>
  <si>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</si>
  <si>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</si>
  <si>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</si>
  <si>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</si>
  <si>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</si>
  <si>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</si>
  <si>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</si>
  <si>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</si>
  <si>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</si>
  <si>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</si>
  <si>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</si>
  <si>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</si>
  <si>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</si>
  <si>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</si>
  <si>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</si>
  <si>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</si>
  <si>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</si>
  <si>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</si>
  <si>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</si>
  <si>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</si>
  <si>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</si>
  <si>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</si>
  <si>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</si>
  <si>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</si>
  <si>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</si>
  <si>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</si>
  <si>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</si>
  <si>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</si>
  <si>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</si>
  <si>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</si>
  <si>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</si>
  <si>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</si>
  <si>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</si>
  <si>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</si>
  <si>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</si>
  <si>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</si>
  <si>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</si>
  <si>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</si>
  <si>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</si>
  <si>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</si>
  <si>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</si>
  <si>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</si>
  <si>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</si>
  <si>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</si>
  <si>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</si>
  <si>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</si>
  <si>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</si>
  <si>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</si>
  <si>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</si>
  <si>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</si>
  <si>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</si>
  <si>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</si>
  <si>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</si>
  <si>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</si>
  <si>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</si>
  <si>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</si>
  <si>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</si>
  <si>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</si>
  <si>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</si>
  <si>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</si>
  <si>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</si>
  <si>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</si>
  <si>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</si>
  <si>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</si>
  <si>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</si>
  <si>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</si>
  <si>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</si>
  <si>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</si>
  <si>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</si>
  <si>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</si>
  <si>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</si>
  <si>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</si>
  <si>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</si>
  <si>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</si>
  <si>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</si>
  <si>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</si>
  <si>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</si>
  <si>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</si>
  <si>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</si>
  <si>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</si>
  <si>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</si>
  <si>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</si>
  <si>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</si>
  <si>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</si>
  <si>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</si>
  <si>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</si>
  <si>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</si>
  <si>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</si>
  <si>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</si>
  <si>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</si>
  <si>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</si>
  <si>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</si>
  <si>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</si>
  <si>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</si>
  <si>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</si>
  <si>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</si>
  <si>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</si>
  <si>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</si>
  <si>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</si>
  <si>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</si>
  <si>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</si>
  <si>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</si>
  <si>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</si>
  <si>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</si>
  <si>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</si>
  <si>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</si>
  <si>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</si>
  <si>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</si>
  <si>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</si>
  <si>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</si>
  <si>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</si>
  <si>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</si>
  <si>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</si>
  <si>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</si>
  <si>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</si>
  <si>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</si>
  <si>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</si>
  <si>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</si>
  <si>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</si>
  <si>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</si>
  <si>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</si>
  <si>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</si>
  <si>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</si>
  <si>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</si>
  <si>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</si>
  <si>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</si>
  <si>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</si>
  <si>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</si>
  <si>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</si>
  <si>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</si>
  <si>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</si>
  <si>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</si>
  <si>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</si>
  <si>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</si>
  <si>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</si>
  <si>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</si>
  <si>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</si>
  <si>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</si>
  <si>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</si>
  <si>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</si>
  <si>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</si>
  <si>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</si>
  <si>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</si>
  <si>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</si>
  <si>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</si>
  <si>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</si>
  <si>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</si>
  <si>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</si>
  <si>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</si>
  <si>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</si>
  <si>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</si>
  <si>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</si>
  <si>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</si>
  <si>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</si>
  <si>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</si>
  <si>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</si>
  <si>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</si>
  <si>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</si>
  <si>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</si>
  <si>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</si>
  <si>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</si>
  <si>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</si>
  <si>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</si>
  <si>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</si>
  <si>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</si>
  <si>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</si>
  <si>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</si>
  <si>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</si>
  <si>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</si>
  <si>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</si>
  <si>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</si>
  <si>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</si>
  <si>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</si>
  <si>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</si>
  <si>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</si>
  <si>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</si>
  <si>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</si>
  <si>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</si>
  <si>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</si>
  <si>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</si>
  <si>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</si>
  <si>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</si>
  <si>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</si>
  <si>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</si>
  <si>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</si>
  <si>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</si>
  <si>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</si>
  <si>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</si>
  <si>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</si>
  <si>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</si>
  <si>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</si>
  <si>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</si>
  <si>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</si>
  <si>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</si>
  <si>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</si>
  <si>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</si>
  <si>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</si>
  <si>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</si>
  <si>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</si>
  <si>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</si>
  <si>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</si>
  <si>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</si>
  <si>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</si>
  <si>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</si>
  <si>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</si>
  <si>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</si>
  <si>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</si>
  <si>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</si>
  <si>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</si>
  <si>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</si>
  <si>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</si>
  <si>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</si>
  <si>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</si>
  <si>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</si>
  <si>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</si>
  <si>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</si>
  <si>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</si>
  <si>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</si>
  <si>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</si>
  <si>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</si>
  <si>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</si>
  <si>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</si>
  <si>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</si>
  <si>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</si>
  <si>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</si>
  <si>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</si>
  <si>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</si>
  <si>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</si>
  <si>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</si>
  <si>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</si>
  <si>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</si>
  <si>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</si>
  <si>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</si>
  <si>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</si>
  <si>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</si>
  <si>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</si>
  <si>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</si>
  <si>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</si>
  <si>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</si>
  <si>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</si>
  <si>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</si>
  <si>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</si>
  <si>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</si>
  <si>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</si>
  <si>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</si>
  <si>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</si>
  <si>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</si>
  <si>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</si>
  <si>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</si>
  <si>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</si>
  <si>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</si>
  <si>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</si>
  <si>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</si>
  <si>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</si>
  <si>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</si>
  <si>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</si>
  <si>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</si>
  <si>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</si>
  <si>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</si>
  <si>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</si>
  <si>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</si>
  <si>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</si>
  <si>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</si>
  <si>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</si>
  <si>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</si>
  <si>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</si>
  <si>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</si>
  <si>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</si>
  <si>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</si>
  <si>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</si>
  <si>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</si>
  <si>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</si>
  <si>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</si>
  <si>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</si>
  <si>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</si>
  <si>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</si>
  <si>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</si>
  <si>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</si>
  <si>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</si>
  <si>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</si>
  <si>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</si>
  <si>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</si>
  <si>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</si>
  <si>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</si>
  <si>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</si>
  <si>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</si>
  <si>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</si>
  <si>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</si>
  <si>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</si>
  <si>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</si>
  <si>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</si>
  <si>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</si>
  <si>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</si>
  <si>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</si>
  <si>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</si>
  <si>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</si>
  <si>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</si>
  <si>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</si>
  <si>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</si>
  <si>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</si>
  <si>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</si>
  <si>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</si>
  <si>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</si>
  <si>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</si>
  <si>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</si>
  <si>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</si>
  <si>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</si>
  <si>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</si>
  <si>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</si>
  <si>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</si>
  <si>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</si>
  <si>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</si>
  <si>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</si>
  <si>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</si>
  <si>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</si>
  <si>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</si>
  <si>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</si>
  <si>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</si>
  <si>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</si>
  <si>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</si>
  <si>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</si>
  <si>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</si>
  <si>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</si>
  <si>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</si>
  <si>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</si>
  <si>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</si>
  <si>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</si>
  <si>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</si>
  <si>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</si>
  <si>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</si>
  <si>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</si>
  <si>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</si>
  <si>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</si>
  <si>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</si>
  <si>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</si>
  <si>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</si>
  <si>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</si>
  <si>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</si>
  <si>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</si>
  <si>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</si>
  <si>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</si>
  <si>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</si>
  <si>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</si>
  <si>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</si>
  <si>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</si>
  <si>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</si>
  <si>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</si>
  <si>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</si>
  <si>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</si>
  <si>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</si>
  <si>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</si>
  <si>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</si>
  <si>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</si>
  <si>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</si>
  <si>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</si>
  <si>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</si>
  <si>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</si>
  <si>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</si>
  <si>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</si>
  <si>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</si>
  <si>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</si>
  <si>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</si>
  <si>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</si>
  <si>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</si>
  <si>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</si>
  <si>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</si>
  <si>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</si>
  <si>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</si>
  <si>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</si>
  <si>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</si>
  <si>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</si>
  <si>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</si>
  <si>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</si>
  <si>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</si>
  <si>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</si>
  <si>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</si>
  <si>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</si>
  <si>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</si>
  <si>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</si>
  <si>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</si>
  <si>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</si>
  <si>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</si>
  <si>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</si>
  <si>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</si>
  <si>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</si>
  <si>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</si>
  <si>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</si>
  <si>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</si>
  <si>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</si>
  <si>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</si>
  <si>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</si>
  <si>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</si>
  <si>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</si>
  <si>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</si>
  <si>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</si>
  <si>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</si>
  <si>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</si>
  <si>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</si>
  <si>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</si>
  <si>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</si>
  <si>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</si>
  <si>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</si>
  <si>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</si>
  <si>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</si>
  <si>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</si>
  <si>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</si>
  <si>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</si>
  <si>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</si>
  <si>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</si>
  <si>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</si>
  <si>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</si>
  <si>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</si>
  <si>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</si>
  <si>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</si>
  <si>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</si>
  <si>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</si>
  <si>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</si>
  <si>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</si>
  <si>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</si>
  <si>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</si>
  <si>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</si>
  <si>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</si>
  <si>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</si>
  <si>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</si>
  <si>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</si>
  <si>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</si>
  <si>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</si>
  <si>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</si>
  <si>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</si>
  <si>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</si>
  <si>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</si>
  <si>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</si>
  <si>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</si>
  <si>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</si>
  <si>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</si>
  <si>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</si>
  <si>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</si>
  <si>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</si>
  <si>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</si>
  <si>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</si>
  <si>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</si>
  <si>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</si>
  <si>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</si>
  <si>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</si>
  <si>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</si>
  <si>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</si>
  <si>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</si>
  <si>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</si>
  <si>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</si>
  <si>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</si>
  <si>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</si>
  <si>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</si>
  <si>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</si>
  <si>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</si>
  <si>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</si>
  <si>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</si>
  <si>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</si>
  <si>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</si>
  <si>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</si>
  <si>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</si>
  <si>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</si>
  <si>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</si>
  <si>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</si>
  <si>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</si>
  <si>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</si>
  <si>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</si>
  <si>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</si>
  <si>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</si>
  <si>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</si>
  <si>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</si>
  <si>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</si>
  <si>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</si>
  <si>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</si>
  <si>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</si>
  <si>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</si>
  <si>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</si>
  <si>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</si>
  <si>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</si>
  <si>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</si>
  <si>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</si>
  <si>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</si>
  <si>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</si>
  <si>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</si>
  <si>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</si>
  <si>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</si>
  <si>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</si>
  <si>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</si>
  <si>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</si>
  <si>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 xml:space="preserve">План 2025 года </t>
  </si>
  <si>
    <t>УНЦ</t>
  </si>
  <si>
    <t>Реконструкция воздушных линий-10 кВ ПС "Кирпичная" Ф 12</t>
  </si>
  <si>
    <t>ПС "Кирпичная" Ф 12</t>
  </si>
  <si>
    <t>АС 50</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</si>
</sst>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39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2274944"/>
        <c:axId val="122276480"/>
      </c:lineChart>
      <c:catAx>
        <c:axId val="1222749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2276480"/>
        <c:crosses val="autoZero"/>
        <c:auto val="1"/>
        <c:lblAlgn val="ctr"/>
        <c:lblOffset val="100"/>
      </c:catAx>
      <c:valAx>
        <c:axId val="122276480"/>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2274944"/>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7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23892096"/>
        <c:axId val="123893632"/>
      </c:lineChart>
      <c:catAx>
        <c:axId val="1238920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3893632"/>
        <c:crosses val="autoZero"/>
        <c:auto val="1"/>
        <c:lblAlgn val="ctr"/>
        <c:lblOffset val="100"/>
      </c:catAx>
      <c:valAx>
        <c:axId val="123893632"/>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3892096"/>
        <c:crosses val="autoZero"/>
        <c:crossBetween val="between"/>
      </c:valAx>
    </c:plotArea>
    <c:legend>
      <c:legendPos val="r"/>
      <c:layout>
        <c:manualLayout>
          <c:xMode val="edge"/>
          <c:yMode val="edge"/>
          <c:x val="0.33146067415730707"/>
          <c:y val="0.90145157387241459"/>
          <c:w val="0.35617977528090222"/>
          <c:h val="7.2464027102995626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0" zoomScaleSheetLayoutView="100" workbookViewId="0">
      <selection activeCell="A42" sqref="A42:C42"/>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496</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493</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492</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503</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5.9543999999999997</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4.9619999999999997</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22" zoomScale="70" zoomScaleNormal="70" zoomScaleSheetLayoutView="70" workbookViewId="0">
      <selection activeCell="E43" sqref="E43"/>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501</v>
      </c>
      <c r="G16" s="390">
        <v>2025</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499</v>
      </c>
      <c r="E18" s="324" t="s">
        <v>500</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5.9543999999999997</v>
      </c>
      <c r="D20" s="246">
        <v>0</v>
      </c>
      <c r="E20" s="246">
        <v>0</v>
      </c>
      <c r="F20" s="246">
        <f>C20</f>
        <v>5.9543999999999997</v>
      </c>
      <c r="G20" s="246">
        <f>C20</f>
        <v>5.9543999999999997</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5.9543999999999997</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5.9543999999999997</v>
      </c>
      <c r="D23" s="246">
        <v>0</v>
      </c>
      <c r="E23" s="246">
        <v>0</v>
      </c>
      <c r="F23" s="246">
        <f t="shared" si="3"/>
        <v>5.9543999999999997</v>
      </c>
      <c r="G23" s="246">
        <f t="shared" si="4"/>
        <v>5.9543999999999997</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5.9543999999999997</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4.9619999999999997</v>
      </c>
      <c r="D26" s="246">
        <v>0</v>
      </c>
      <c r="E26" s="246">
        <v>0</v>
      </c>
      <c r="F26" s="246">
        <f t="shared" si="3"/>
        <v>4.9619999999999997</v>
      </c>
      <c r="G26" s="246">
        <f t="shared" si="4"/>
        <v>4.9619999999999997</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4.9619999999999997</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4.9619999999999997</v>
      </c>
      <c r="D28" s="246">
        <v>0</v>
      </c>
      <c r="E28" s="246">
        <v>0</v>
      </c>
      <c r="F28" s="246">
        <f t="shared" si="3"/>
        <v>4.9619999999999997</v>
      </c>
      <c r="G28" s="246">
        <f t="shared" si="4"/>
        <v>4.9619999999999997</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4.9619999999999997</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1.8</v>
      </c>
      <c r="D31" s="246">
        <v>0</v>
      </c>
      <c r="E31" s="246">
        <v>0</v>
      </c>
      <c r="F31" s="246">
        <f t="shared" si="3"/>
        <v>1.8</v>
      </c>
      <c r="G31" s="246">
        <f t="shared" si="4"/>
        <v>1.8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1.8</v>
      </c>
      <c r="D35" s="246">
        <v>0</v>
      </c>
      <c r="E35" s="246">
        <v>0</v>
      </c>
      <c r="F35" s="246">
        <f t="shared" si="3"/>
        <v>1.8</v>
      </c>
      <c r="G35" s="246">
        <f t="shared" si="4"/>
        <v>1.8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1.8</v>
      </c>
      <c r="D39" s="246">
        <v>0</v>
      </c>
      <c r="E39" s="246">
        <v>0</v>
      </c>
      <c r="F39" s="246">
        <f t="shared" si="3"/>
        <v>1.8</v>
      </c>
      <c r="G39" s="246">
        <f t="shared" si="4"/>
        <v>1.8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1.8</v>
      </c>
      <c r="D43" s="246">
        <v>0</v>
      </c>
      <c r="E43" s="246">
        <v>0</v>
      </c>
      <c r="F43" s="246">
        <f t="shared" si="3"/>
        <v>1.8</v>
      </c>
      <c r="G43" s="246">
        <f t="shared" si="4"/>
        <v>1.8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4.9619999999999997</v>
      </c>
      <c r="D47" s="246">
        <v>0</v>
      </c>
      <c r="E47" s="246">
        <v>0</v>
      </c>
      <c r="F47" s="246">
        <f t="shared" si="3"/>
        <v>4.9619999999999997</v>
      </c>
      <c r="G47" s="246">
        <f t="shared" si="4"/>
        <v>4.9619999999999997</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4.9619999999999997</v>
      </c>
    </row>
    <row r="48" spans="1:30" ht="16.5">
      <c r="A48" s="248" t="s">
        <v>363</v>
      </c>
      <c r="B48" s="249" t="s">
        <v>364</v>
      </c>
      <c r="C48" s="246">
        <f>' 1. паспорт местополож'!C44</f>
        <v>4.9619999999999997</v>
      </c>
      <c r="D48" s="246">
        <v>0</v>
      </c>
      <c r="E48" s="246">
        <v>0</v>
      </c>
      <c r="F48" s="246">
        <f t="shared" si="3"/>
        <v>4.9619999999999997</v>
      </c>
      <c r="G48" s="246">
        <f t="shared" si="4"/>
        <v>4.9619999999999997</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4.9619999999999997</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tabSelected="1" view="pageBreakPreview" zoomScaleNormal="90" zoomScaleSheetLayoutView="100" workbookViewId="0">
      <selection activeCell="B24" sqref="B24"/>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J-АКС/ВЛ/001</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воздушных линий-10 кВ ПС "Кирпичная" Ф 12</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"Кирпичная" Ф 12</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2025</v>
      </c>
    </row>
    <row r="23" spans="1:3" ht="16.5" thickBot="1">
      <c r="A23" s="296" t="s">
        <v>438</v>
      </c>
      <c r="B23" s="293"/>
    </row>
    <row r="24" spans="1:3" ht="16.5" thickBot="1">
      <c r="A24" s="297" t="s">
        <v>489</v>
      </c>
      <c r="B24" s="293">
        <f>'6.2. Пасп фин осв ввод'!C48</f>
        <v>4.9619999999999997</v>
      </c>
    </row>
    <row r="25" spans="1:3" ht="16.5" thickBot="1">
      <c r="A25" s="298" t="s">
        <v>439</v>
      </c>
      <c r="B25" s="293" t="s">
        <v>502</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G1" zoomScale="85" zoomScaleNormal="85" zoomScaleSheetLayoutView="70" workbookViewId="0">
      <selection activeCell="R21" sqref="R21"/>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504</v>
      </c>
      <c r="C21" s="322" t="str">
        <f>B21</f>
        <v>ПС "Кирпичная" Ф 12</v>
      </c>
      <c r="D21" s="322" t="str">
        <f>B21</f>
        <v>ПС "Кирпичная" Ф 12</v>
      </c>
      <c r="E21" s="322" t="str">
        <f>B21</f>
        <v>ПС "Кирпичная" Ф 12</v>
      </c>
      <c r="F21" s="322">
        <v>10</v>
      </c>
      <c r="G21" s="322">
        <v>10</v>
      </c>
      <c r="H21" s="322">
        <v>10</v>
      </c>
      <c r="I21" s="322">
        <v>10</v>
      </c>
      <c r="J21" s="322">
        <v>1991</v>
      </c>
      <c r="K21" s="322" t="s">
        <v>486</v>
      </c>
      <c r="L21" s="322" t="s">
        <v>486</v>
      </c>
      <c r="M21" s="322" t="s">
        <v>505</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4" sqref="C2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J-АКС/ВЛ/001</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воздушных линий-10 кВ ПС "Кирпичная" Ф 12</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6" t="str">
        <f>' 1. паспорт местополож'!A5:C5</f>
        <v xml:space="preserve">ООО "АКС" </v>
      </c>
      <c r="B5" s="356"/>
      <c r="C5" s="356"/>
      <c r="D5" s="356"/>
      <c r="E5" s="356"/>
      <c r="F5" s="356"/>
      <c r="G5" s="356"/>
      <c r="H5" s="356"/>
      <c r="I5" s="356"/>
      <c r="J5" s="356"/>
      <c r="K5" s="356"/>
      <c r="L5" s="356"/>
      <c r="M5" s="356"/>
      <c r="N5" s="356"/>
      <c r="O5" s="356"/>
      <c r="P5" s="11"/>
      <c r="Q5" s="11"/>
      <c r="R5" s="11"/>
      <c r="S5" s="11"/>
      <c r="T5" s="11"/>
      <c r="U5" s="11"/>
      <c r="V5" s="11"/>
      <c r="W5" s="11"/>
      <c r="X5" s="11"/>
      <c r="Y5" s="11"/>
      <c r="Z5" s="11"/>
    </row>
    <row r="6" spans="1:28" s="10" customFormat="1" ht="18.75">
      <c r="A6" s="357" t="s">
        <v>8</v>
      </c>
      <c r="B6" s="357"/>
      <c r="C6" s="357"/>
      <c r="D6" s="357"/>
      <c r="E6" s="357"/>
      <c r="F6" s="357"/>
      <c r="G6" s="357"/>
      <c r="H6" s="357"/>
      <c r="I6" s="357"/>
      <c r="J6" s="357"/>
      <c r="K6" s="357"/>
      <c r="L6" s="357"/>
      <c r="M6" s="357"/>
      <c r="N6" s="357"/>
      <c r="O6" s="357"/>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6" t="str">
        <f>' 1. паспорт местополож'!A8:C8</f>
        <v>J-АКС/ВЛ/001</v>
      </c>
      <c r="B8" s="356"/>
      <c r="C8" s="356"/>
      <c r="D8" s="356"/>
      <c r="E8" s="356"/>
      <c r="F8" s="356"/>
      <c r="G8" s="356"/>
      <c r="H8" s="356"/>
      <c r="I8" s="356"/>
      <c r="J8" s="356"/>
      <c r="K8" s="356"/>
      <c r="L8" s="356"/>
      <c r="M8" s="356"/>
      <c r="N8" s="356"/>
      <c r="O8" s="356"/>
      <c r="P8" s="11"/>
      <c r="Q8" s="11"/>
      <c r="R8" s="11"/>
      <c r="S8" s="11"/>
      <c r="T8" s="11"/>
      <c r="U8" s="11"/>
      <c r="V8" s="11"/>
      <c r="W8" s="11"/>
      <c r="X8" s="11"/>
      <c r="Y8" s="11"/>
      <c r="Z8" s="11"/>
    </row>
    <row r="9" spans="1:28" s="10" customFormat="1" ht="18.75">
      <c r="A9" s="357" t="s">
        <v>7</v>
      </c>
      <c r="B9" s="357"/>
      <c r="C9" s="357"/>
      <c r="D9" s="357"/>
      <c r="E9" s="357"/>
      <c r="F9" s="357"/>
      <c r="G9" s="357"/>
      <c r="H9" s="357"/>
      <c r="I9" s="357"/>
      <c r="J9" s="357"/>
      <c r="K9" s="357"/>
      <c r="L9" s="357"/>
      <c r="M9" s="357"/>
      <c r="N9" s="357"/>
      <c r="O9" s="357"/>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6" t="str">
        <f>' 1. паспорт местополож'!A11:C11</f>
        <v>Реконструкция воздушных линий-10 кВ ПС "Кирпичная" Ф 12</v>
      </c>
      <c r="B11" s="356"/>
      <c r="C11" s="356"/>
      <c r="D11" s="356"/>
      <c r="E11" s="356"/>
      <c r="F11" s="356"/>
      <c r="G11" s="356"/>
      <c r="H11" s="356"/>
      <c r="I11" s="356"/>
      <c r="J11" s="356"/>
      <c r="K11" s="356"/>
      <c r="L11" s="356"/>
      <c r="M11" s="356"/>
      <c r="N11" s="356"/>
      <c r="O11" s="356"/>
      <c r="P11" s="6"/>
      <c r="Q11" s="6"/>
      <c r="R11" s="6"/>
      <c r="S11" s="6"/>
      <c r="T11" s="6"/>
      <c r="U11" s="6"/>
      <c r="V11" s="6"/>
      <c r="W11" s="6"/>
      <c r="X11" s="6"/>
      <c r="Y11" s="6"/>
      <c r="Z11" s="6"/>
    </row>
    <row r="12" spans="1:28" s="2" customFormat="1" ht="15" customHeight="1">
      <c r="A12" s="357" t="s">
        <v>5</v>
      </c>
      <c r="B12" s="357"/>
      <c r="C12" s="357"/>
      <c r="D12" s="357"/>
      <c r="E12" s="357"/>
      <c r="F12" s="357"/>
      <c r="G12" s="357"/>
      <c r="H12" s="357"/>
      <c r="I12" s="357"/>
      <c r="J12" s="357"/>
      <c r="K12" s="357"/>
      <c r="L12" s="357"/>
      <c r="M12" s="357"/>
      <c r="N12" s="357"/>
      <c r="O12" s="357"/>
      <c r="P12" s="4"/>
      <c r="Q12" s="4"/>
      <c r="R12" s="4"/>
      <c r="S12" s="4"/>
      <c r="T12" s="4"/>
      <c r="U12" s="4"/>
      <c r="V12" s="4"/>
      <c r="W12" s="4"/>
      <c r="X12" s="4"/>
      <c r="Y12" s="4"/>
      <c r="Z12" s="4"/>
    </row>
    <row r="13" spans="1:28" s="2" customFormat="1" ht="42.75" customHeight="1">
      <c r="A13" s="357"/>
      <c r="B13" s="357"/>
      <c r="C13" s="357"/>
      <c r="D13" s="357"/>
      <c r="E13" s="357"/>
      <c r="F13" s="357"/>
      <c r="G13" s="357"/>
      <c r="H13" s="357"/>
      <c r="I13" s="357"/>
      <c r="J13" s="357"/>
      <c r="K13" s="357"/>
      <c r="L13" s="357"/>
      <c r="M13" s="357"/>
      <c r="N13" s="357"/>
      <c r="O13" s="357"/>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J-АКС/ВЛ/001</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воздушных линий-10 кВ ПС "Кирпичная" Ф 12</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J-АКС/ВЛ/001</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воздушных линий-10 кВ ПС "Кирпичная" Ф 12</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2024-04-24T06:29:41Z</dcterms:modified>
</cp:coreProperties>
</file>